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Best researcher award input she" sheetId="1" r:id="rId1"/>
    <sheet name="Output sheet" sheetId="2"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4" i="1"/>
  <c r="E105"/>
  <c r="E106"/>
  <c r="E107"/>
  <c r="E108"/>
  <c r="E109"/>
  <c r="E129"/>
  <c r="E128"/>
  <c r="E127"/>
  <c r="E126"/>
  <c r="E125"/>
  <c r="E124"/>
  <c r="E123"/>
  <c r="E122"/>
  <c r="E121"/>
  <c r="E120"/>
  <c r="E119"/>
  <c r="E118"/>
  <c r="E117"/>
  <c r="E116"/>
  <c r="E115"/>
  <c r="E114"/>
  <c r="E113"/>
  <c r="E112"/>
  <c r="E111"/>
  <c r="E110"/>
  <c r="E103"/>
  <c r="E102"/>
  <c r="E101"/>
  <c r="E100"/>
  <c r="E99"/>
  <c r="E130" l="1"/>
  <c r="C19" i="2" s="1"/>
  <c r="E8" i="1" l="1"/>
  <c r="E9"/>
  <c r="E10"/>
  <c r="N24"/>
  <c r="N25"/>
  <c r="N26"/>
  <c r="N27"/>
  <c r="N28"/>
  <c r="N29"/>
  <c r="N19"/>
  <c r="N20"/>
  <c r="N21"/>
  <c r="N22"/>
  <c r="N23"/>
  <c r="N30"/>
  <c r="G43"/>
  <c r="G44"/>
  <c r="G45"/>
  <c r="G46"/>
  <c r="G47"/>
  <c r="G48"/>
  <c r="G49"/>
  <c r="G50"/>
  <c r="G51"/>
  <c r="G52"/>
  <c r="G53"/>
  <c r="G54"/>
  <c r="G55"/>
  <c r="J83"/>
  <c r="J84"/>
  <c r="J85"/>
  <c r="J86"/>
  <c r="J87"/>
  <c r="J88"/>
  <c r="J89"/>
  <c r="J90"/>
  <c r="J91"/>
  <c r="J92"/>
  <c r="J93"/>
  <c r="J94"/>
  <c r="J95"/>
  <c r="G57"/>
  <c r="N74" l="1"/>
  <c r="N75"/>
  <c r="N76"/>
  <c r="N73"/>
  <c r="K63"/>
  <c r="K64"/>
  <c r="K65"/>
  <c r="K66"/>
  <c r="K67"/>
  <c r="K68"/>
  <c r="K69"/>
  <c r="K62"/>
  <c r="E7"/>
  <c r="E11"/>
  <c r="E12"/>
  <c r="E6"/>
  <c r="N17"/>
  <c r="N18"/>
  <c r="N31"/>
  <c r="N32"/>
  <c r="N33"/>
  <c r="N34"/>
  <c r="N35"/>
  <c r="N36"/>
  <c r="N16"/>
  <c r="J81"/>
  <c r="J82"/>
  <c r="J80"/>
  <c r="G41"/>
  <c r="G42"/>
  <c r="G56"/>
  <c r="G58"/>
  <c r="G40"/>
  <c r="D20" i="2"/>
  <c r="E13" i="1" l="1"/>
  <c r="C4" i="2" s="1"/>
  <c r="N77" i="1"/>
  <c r="C14" i="2" s="1"/>
  <c r="K70" i="1"/>
  <c r="C12" i="2" s="1"/>
  <c r="J96" i="1"/>
  <c r="C16" i="2" s="1"/>
  <c r="G59" i="1"/>
  <c r="C10" i="2" s="1"/>
  <c r="N37" i="1"/>
  <c r="C7" i="2" s="1"/>
  <c r="C20" l="1"/>
</calcChain>
</file>

<file path=xl/sharedStrings.xml><?xml version="1.0" encoding="utf-8"?>
<sst xmlns="http://schemas.openxmlformats.org/spreadsheetml/2006/main" count="98" uniqueCount="82">
  <si>
    <t>S.No</t>
  </si>
  <si>
    <t>Department</t>
  </si>
  <si>
    <t>S.No.</t>
  </si>
  <si>
    <t>Project Title</t>
  </si>
  <si>
    <t>Nature of Project-Sponsord/ Innovation incubation/ Research/ Commercial/ Other</t>
  </si>
  <si>
    <t>Sponsored by - Academic institution/ R&amp;D Institution/ State Govt body/ central Govt. Body/ industry/ Other</t>
  </si>
  <si>
    <t>Total Project Fund (Rs)</t>
  </si>
  <si>
    <t>Joint belong to National/ International</t>
  </si>
  <si>
    <t>Name of Stream - Engineering/ Applied scienece/ Humanities</t>
  </si>
  <si>
    <t>Amount (Rs)</t>
  </si>
  <si>
    <t>ISBN/ ACCN No</t>
  </si>
  <si>
    <t>Publisher Name</t>
  </si>
  <si>
    <t>Title</t>
  </si>
  <si>
    <t>Obtained/ Filed</t>
  </si>
  <si>
    <t>Patent Type - Product/ Process</t>
  </si>
  <si>
    <t>Patent Registered - National/ International</t>
  </si>
  <si>
    <t>Patent Title</t>
  </si>
  <si>
    <t>Patent Number</t>
  </si>
  <si>
    <t>Commercialized - Y/N</t>
  </si>
  <si>
    <t>Publication Date dd/mm/yyyy</t>
  </si>
  <si>
    <t>Date from dd/mm/yyyy</t>
  </si>
  <si>
    <t>Date To dd/mm/yyyy</t>
  </si>
  <si>
    <t>Patent Grant Date dd/mm/yyyy</t>
  </si>
  <si>
    <t>Co Author Name</t>
  </si>
  <si>
    <t>Whether (National / International)</t>
  </si>
  <si>
    <t>ISBN/ISSN/DOI no. *</t>
  </si>
  <si>
    <t>Publication Date/month/year</t>
  </si>
  <si>
    <t>Title of paper</t>
  </si>
  <si>
    <t>Name of journal</t>
  </si>
  <si>
    <t>web link to establish DOI</t>
  </si>
  <si>
    <t>Points claimed</t>
  </si>
  <si>
    <t>Impact factor (establish it through the web link)</t>
  </si>
  <si>
    <t>Web link to establish it SCI through clarivate and  excel row number in the provided excel sheet for scopus)</t>
  </si>
  <si>
    <t>Name of Conference</t>
  </si>
  <si>
    <t xml:space="preserve">S.No. </t>
  </si>
  <si>
    <t>Research supervision</t>
  </si>
  <si>
    <t>Name of thesis</t>
  </si>
  <si>
    <t>Year</t>
  </si>
  <si>
    <t>Journal Publication</t>
  </si>
  <si>
    <t>Points 
claimed</t>
  </si>
  <si>
    <t>Conference Publications/Presentations</t>
  </si>
  <si>
    <t>Externally funded research project</t>
  </si>
  <si>
    <t>Patents awarded</t>
  </si>
  <si>
    <t>Book publication</t>
  </si>
  <si>
    <t>Paper citation</t>
  </si>
  <si>
    <t>number 
of citations</t>
  </si>
  <si>
    <t>NIT Raipur Best Researcher award</t>
  </si>
  <si>
    <t xml:space="preserve">Research Publications  </t>
  </si>
  <si>
    <t>Points Claimed</t>
  </si>
  <si>
    <t>Points Verified</t>
  </si>
  <si>
    <t>Research Supervision</t>
  </si>
  <si>
    <t>Journal Publications</t>
  </si>
  <si>
    <t>Conference Publication/ Presentation</t>
  </si>
  <si>
    <t xml:space="preserve">Externally Funded Research Project </t>
  </si>
  <si>
    <t>Book Publication</t>
  </si>
  <si>
    <t xml:space="preserve">Paper Citation </t>
  </si>
  <si>
    <t xml:space="preserve">Total for the category </t>
  </si>
  <si>
    <t>Total</t>
  </si>
  <si>
    <t>Faculty Name and Sign</t>
  </si>
  <si>
    <t>Recommended/ Not Recommended</t>
  </si>
  <si>
    <t>(Head of Department)</t>
  </si>
  <si>
    <t>Patents Awarded/ Published(Award-8 pub-4.)</t>
  </si>
  <si>
    <t>.</t>
  </si>
  <si>
    <t>Role (Fill the values indicated 
in each bracked which so ever is suitable)</t>
  </si>
  <si>
    <t>Impact factor claim (enter the impact factor value</t>
  </si>
  <si>
    <t>Role (enter 1 for main author/ 2 for co author)</t>
  </si>
  <si>
    <t>International/national (enter 1 for international, 2 for national)</t>
  </si>
  <si>
    <t>Role (main author/ co author) (enter 1 for main, 2 for co)</t>
  </si>
  <si>
    <t>No. Of authors</t>
  </si>
  <si>
    <t>Number of authors</t>
  </si>
  <si>
    <t>Status: International/ national (enter 1 for international, 2 for national)</t>
  </si>
  <si>
    <t>Book Type - Enter 1 for Book and 2 for  Monograph/ Technical Report/Book Chapter Chapter/ Other</t>
  </si>
  <si>
    <t>awarded / published (enter 1 for awarder, 2 for published)</t>
  </si>
  <si>
    <t>Numer of inventors</t>
  </si>
  <si>
    <t>Role : PI/Co-PI (enter 1 for PI and 2 for Co-PI)</t>
  </si>
  <si>
    <t>Instructions: 1. Insert appropriate number of rows as desired during filling the form, 2. white is for information entry 3. yellow is for specific values entering and red shaded is the auto summing</t>
  </si>
  <si>
    <t>SCI/Scopus/SSCI (enter 1 for SCI/SSCI, 2 for scopus)</t>
  </si>
  <si>
    <t>Enter1 for single supervisor, 2 for main supervisor and 3 for co supervisor</t>
  </si>
  <si>
    <t>Total of the category</t>
  </si>
  <si>
    <t>Role: First inventor/co-inventor (Enter 1, else enter 2 )</t>
  </si>
  <si>
    <t>National Institute of Technology Raipur                                                                    Application format for Best Researcher Award                                                                   Name of the Applicant:- 
Name of the Department:-                                                                                         Assesment Period: !st Nov. _____ to 31st Oct.______</t>
  </si>
  <si>
    <t>scopus web
 link to validate</t>
  </si>
</sst>
</file>

<file path=xl/styles.xml><?xml version="1.0" encoding="utf-8"?>
<styleSheet xmlns="http://schemas.openxmlformats.org/spreadsheetml/2006/main">
  <fonts count="13">
    <font>
      <sz val="11"/>
      <name val="Calibri"/>
    </font>
    <font>
      <sz val="11"/>
      <color rgb="FF000000"/>
      <name val="Times New Roman"/>
    </font>
    <font>
      <b/>
      <sz val="11"/>
      <color rgb="FF000000"/>
      <name val="Times New Roman"/>
    </font>
    <font>
      <sz val="11"/>
      <name val="Times New Roman"/>
    </font>
    <font>
      <sz val="11"/>
      <color rgb="FF000000"/>
      <name val="Calibri"/>
    </font>
    <font>
      <b/>
      <sz val="14"/>
      <color rgb="FFFFFFFF"/>
      <name val="Calibri"/>
    </font>
    <font>
      <b/>
      <sz val="11"/>
      <color rgb="FF000000"/>
      <name val="Calibri"/>
    </font>
    <font>
      <sz val="11"/>
      <color rgb="FF000000"/>
      <name val="Calibri"/>
    </font>
    <font>
      <b/>
      <sz val="11"/>
      <color rgb="FF000000"/>
      <name val="Calibri"/>
    </font>
    <font>
      <b/>
      <sz val="11"/>
      <color rgb="FF000000"/>
      <name val="Calibri"/>
    </font>
    <font>
      <sz val="11"/>
      <color rgb="FF000000"/>
      <name val="Times New Roman"/>
      <family val="1"/>
    </font>
    <font>
      <sz val="11"/>
      <name val="Times New Roman"/>
      <family val="1"/>
    </font>
    <font>
      <b/>
      <sz val="11"/>
      <color rgb="FF000000"/>
      <name val="Times New Roman"/>
      <family val="1"/>
    </font>
  </fonts>
  <fills count="13">
    <fill>
      <patternFill patternType="none"/>
    </fill>
    <fill>
      <patternFill patternType="gray125"/>
    </fill>
    <fill>
      <patternFill patternType="solid">
        <fgColor rgb="FF92D050"/>
        <bgColor indexed="64"/>
      </patternFill>
    </fill>
    <fill>
      <patternFill patternType="solid">
        <fgColor rgb="FFE6B9B8"/>
        <bgColor indexed="64"/>
      </patternFill>
    </fill>
    <fill>
      <patternFill patternType="solid">
        <fgColor rgb="FFFFC000"/>
        <bgColor indexed="64"/>
      </patternFill>
    </fill>
    <fill>
      <patternFill patternType="solid">
        <fgColor rgb="FFB9CCE4"/>
        <bgColor indexed="64"/>
      </patternFill>
    </fill>
    <fill>
      <patternFill patternType="solid">
        <fgColor rgb="FF96B3D7"/>
        <bgColor indexed="64"/>
      </patternFill>
    </fill>
    <fill>
      <patternFill patternType="solid">
        <fgColor rgb="FFD99694"/>
        <bgColor indexed="64"/>
      </patternFill>
    </fill>
    <fill>
      <patternFill patternType="solid">
        <fgColor rgb="FF000000"/>
        <bgColor indexed="64"/>
      </patternFill>
    </fill>
    <fill>
      <patternFill patternType="solid">
        <fgColor rgb="FFDCE5F1"/>
        <bgColor indexed="64"/>
      </patternFill>
    </fill>
    <fill>
      <patternFill patternType="solid">
        <fgColor rgb="FFDBEEF3"/>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2">
    <xf numFmtId="0" fontId="0" fillId="0" borderId="0" xfId="0">
      <alignment vertical="center"/>
    </xf>
    <xf numFmtId="0" fontId="4" fillId="0" borderId="0" xfId="0" applyFont="1" applyAlignment="1">
      <alignment horizontal="center"/>
    </xf>
    <xf numFmtId="0" fontId="6" fillId="9" borderId="1" xfId="0" applyFont="1" applyFill="1" applyBorder="1" applyAlignment="1"/>
    <xf numFmtId="0" fontId="6" fillId="9" borderId="1" xfId="0" applyFont="1" applyFill="1" applyBorder="1" applyAlignment="1">
      <alignment horizontal="center"/>
    </xf>
    <xf numFmtId="0" fontId="7" fillId="0" borderId="1" xfId="0" applyFont="1" applyBorder="1" applyAlignment="1"/>
    <xf numFmtId="0" fontId="7" fillId="0" borderId="7" xfId="0" applyFont="1" applyBorder="1" applyAlignment="1">
      <alignment horizontal="center"/>
    </xf>
    <xf numFmtId="0" fontId="7" fillId="0" borderId="7" xfId="0" applyFont="1" applyBorder="1" applyAlignment="1">
      <alignment horizontal="left" vertical="center"/>
    </xf>
    <xf numFmtId="0" fontId="8" fillId="0" borderId="1" xfId="0" applyFont="1" applyBorder="1" applyAlignment="1">
      <alignment horizontal="center"/>
    </xf>
    <xf numFmtId="0" fontId="9" fillId="0" borderId="0" xfId="0" applyFont="1" applyAlignment="1"/>
    <xf numFmtId="0" fontId="9" fillId="4" borderId="0" xfId="0" applyFont="1" applyFill="1" applyAlignment="1">
      <alignment horizontal="center"/>
    </xf>
    <xf numFmtId="0" fontId="9" fillId="0" borderId="0" xfId="0" applyFont="1" applyAlignment="1">
      <alignment horizontal="center"/>
    </xf>
    <xf numFmtId="0" fontId="10" fillId="0" borderId="0" xfId="0" applyFont="1" applyAlignment="1" applyProtection="1">
      <protection locked="0"/>
    </xf>
    <xf numFmtId="0" fontId="1" fillId="0" borderId="0" xfId="0" applyFont="1" applyAlignment="1" applyProtection="1">
      <protection locked="0"/>
    </xf>
    <xf numFmtId="0" fontId="1" fillId="0" borderId="0" xfId="0" applyFont="1" applyFill="1" applyAlignment="1" applyProtection="1">
      <protection locked="0"/>
    </xf>
    <xf numFmtId="0" fontId="1" fillId="2" borderId="0" xfId="0" applyFont="1" applyFill="1" applyAlignment="1" applyProtection="1">
      <protection locked="0"/>
    </xf>
    <xf numFmtId="0" fontId="1" fillId="3" borderId="1" xfId="0" applyFont="1" applyFill="1" applyBorder="1" applyAlignment="1" applyProtection="1">
      <protection locked="0"/>
    </xf>
    <xf numFmtId="0" fontId="10" fillId="3" borderId="2" xfId="0" applyFont="1" applyFill="1" applyBorder="1" applyAlignment="1" applyProtection="1">
      <alignment horizontal="center" wrapText="1"/>
      <protection locked="0"/>
    </xf>
    <xf numFmtId="0" fontId="1" fillId="3" borderId="1"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10" fillId="3" borderId="1" xfId="0" applyFont="1" applyFill="1" applyBorder="1" applyAlignment="1" applyProtection="1">
      <alignment wrapText="1"/>
      <protection locked="0"/>
    </xf>
    <xf numFmtId="0" fontId="1" fillId="0" borderId="1" xfId="0" applyFont="1" applyFill="1" applyBorder="1" applyAlignment="1" applyProtection="1">
      <protection locked="0"/>
    </xf>
    <xf numFmtId="0" fontId="1" fillId="11" borderId="1" xfId="0" applyFont="1" applyFill="1" applyBorder="1" applyAlignment="1" applyProtection="1">
      <protection locked="0"/>
    </xf>
    <xf numFmtId="0" fontId="1" fillId="0" borderId="0" xfId="0" applyFont="1" applyFill="1" applyBorder="1" applyAlignment="1" applyProtection="1">
      <protection locked="0"/>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protection locked="0"/>
    </xf>
    <xf numFmtId="0" fontId="11" fillId="11" borderId="1" xfId="0"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1" fillId="0" borderId="1" xfId="0" applyFont="1" applyBorder="1" applyAlignment="1" applyProtection="1">
      <protection locked="0"/>
    </xf>
    <xf numFmtId="0" fontId="2" fillId="4" borderId="4" xfId="0" applyFont="1" applyFill="1" applyBorder="1" applyAlignment="1" applyProtection="1">
      <alignment horizontal="center"/>
      <protection locked="0"/>
    </xf>
    <xf numFmtId="0" fontId="2" fillId="0" borderId="0" xfId="0" applyFont="1" applyFill="1" applyAlignment="1" applyProtection="1">
      <protection locked="0"/>
    </xf>
    <xf numFmtId="0" fontId="2" fillId="0" borderId="0" xfId="0" applyFont="1" applyAlignment="1" applyProtection="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top" wrapText="1"/>
      <protection locked="0"/>
    </xf>
    <xf numFmtId="0" fontId="11" fillId="3" borderId="1"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1" fillId="0" borderId="0" xfId="0" applyFont="1" applyBorder="1" applyAlignment="1" applyProtection="1">
      <protection locked="0"/>
    </xf>
    <xf numFmtId="0" fontId="2" fillId="4" borderId="0" xfId="0" applyFont="1" applyFill="1" applyBorder="1" applyAlignment="1" applyProtection="1">
      <protection locked="0"/>
    </xf>
    <xf numFmtId="0" fontId="1" fillId="3"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10" fillId="6" borderId="1" xfId="0" applyFont="1" applyFill="1" applyBorder="1" applyAlignment="1" applyProtection="1">
      <alignment horizontal="left" vertical="top" wrapText="1"/>
      <protection locked="0"/>
    </xf>
    <xf numFmtId="0" fontId="1" fillId="7" borderId="1" xfId="0" applyFont="1" applyFill="1" applyBorder="1" applyAlignment="1" applyProtection="1">
      <protection locked="0"/>
    </xf>
    <xf numFmtId="0" fontId="1" fillId="7" borderId="1" xfId="0" applyFont="1" applyFill="1" applyBorder="1" applyAlignment="1" applyProtection="1">
      <alignment wrapText="1"/>
      <protection locked="0"/>
    </xf>
    <xf numFmtId="0" fontId="1" fillId="11" borderId="1" xfId="0" applyFont="1" applyFill="1" applyBorder="1" applyAlignment="1" applyProtection="1">
      <alignment wrapText="1"/>
      <protection locked="0"/>
    </xf>
    <xf numFmtId="0" fontId="1" fillId="0" borderId="1" xfId="0" applyFont="1" applyFill="1" applyBorder="1" applyAlignment="1" applyProtection="1">
      <alignment wrapText="1"/>
      <protection locked="0"/>
    </xf>
    <xf numFmtId="0" fontId="2" fillId="4" borderId="1" xfId="0" applyFont="1" applyFill="1" applyBorder="1" applyAlignment="1" applyProtection="1">
      <protection locked="0"/>
    </xf>
    <xf numFmtId="0" fontId="1" fillId="12" borderId="1" xfId="0" applyFont="1" applyFill="1" applyBorder="1" applyAlignment="1" applyProtection="1"/>
    <xf numFmtId="0" fontId="3" fillId="12" borderId="1" xfId="0" applyFont="1" applyFill="1" applyBorder="1" applyAlignment="1" applyProtection="1">
      <alignment horizontal="left" vertical="top" wrapText="1"/>
    </xf>
    <xf numFmtId="0" fontId="2" fillId="12" borderId="1" xfId="0" applyFont="1" applyFill="1" applyBorder="1" applyAlignment="1" applyProtection="1"/>
    <xf numFmtId="0" fontId="12" fillId="12" borderId="1" xfId="0" applyFont="1" applyFill="1" applyBorder="1" applyAlignment="1" applyProtection="1"/>
    <xf numFmtId="0" fontId="2" fillId="12" borderId="1" xfId="0" applyFont="1" applyFill="1" applyBorder="1" applyAlignment="1" applyProtection="1">
      <alignment horizontal="left"/>
    </xf>
    <xf numFmtId="0" fontId="1" fillId="12" borderId="1" xfId="0" applyFont="1" applyFill="1" applyBorder="1" applyAlignment="1" applyProtection="1">
      <alignment wrapText="1"/>
    </xf>
    <xf numFmtId="0" fontId="2" fillId="4" borderId="2"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9" fillId="4" borderId="8" xfId="0" applyFont="1" applyFill="1" applyBorder="1" applyAlignment="1">
      <alignment horizontal="center"/>
    </xf>
    <xf numFmtId="0" fontId="9" fillId="0" borderId="0" xfId="0" applyFont="1" applyAlignment="1">
      <alignment horizontal="center"/>
    </xf>
    <xf numFmtId="0" fontId="7" fillId="10" borderId="5" xfId="0" applyFont="1" applyFill="1" applyBorder="1" applyAlignment="1">
      <alignment horizontal="center"/>
    </xf>
    <xf numFmtId="0" fontId="7" fillId="10" borderId="6" xfId="0" applyFont="1" applyFill="1" applyBorder="1" applyAlignment="1">
      <alignment horizontal="center"/>
    </xf>
    <xf numFmtId="0" fontId="7" fillId="10" borderId="7" xfId="0" applyFont="1" applyFill="1" applyBorder="1" applyAlignment="1">
      <alignment horizontal="center"/>
    </xf>
    <xf numFmtId="0" fontId="7" fillId="10" borderId="5" xfId="0" applyFont="1" applyFill="1" applyBorder="1" applyAlignment="1">
      <alignment horizontal="left" vertical="center"/>
    </xf>
    <xf numFmtId="0" fontId="7" fillId="10" borderId="6" xfId="0" applyFont="1" applyFill="1" applyBorder="1" applyAlignment="1">
      <alignment horizontal="left" vertical="center"/>
    </xf>
    <xf numFmtId="0" fontId="7" fillId="10" borderId="7" xfId="0" applyFont="1" applyFill="1" applyBorder="1" applyAlignment="1">
      <alignment horizontal="left" vertical="center"/>
    </xf>
    <xf numFmtId="0" fontId="8" fillId="10" borderId="5" xfId="0" applyFont="1" applyFill="1" applyBorder="1" applyAlignment="1">
      <alignment horizontal="center"/>
    </xf>
    <xf numFmtId="0" fontId="8" fillId="10" borderId="6" xfId="0" applyFont="1" applyFill="1" applyBorder="1" applyAlignment="1">
      <alignment horizontal="center"/>
    </xf>
    <xf numFmtId="0" fontId="8" fillId="10" borderId="7" xfId="0" applyFont="1" applyFill="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5" fillId="8" borderId="2" xfId="0" applyFont="1" applyFill="1" applyBorder="1" applyAlignment="1">
      <alignment horizontal="center" wrapText="1"/>
    </xf>
    <xf numFmtId="0" fontId="6" fillId="0" borderId="5" xfId="0" applyFont="1" applyFill="1" applyBorder="1" applyAlignment="1">
      <alignment horizontal="center"/>
    </xf>
    <xf numFmtId="0" fontId="6" fillId="0" borderId="6" xfId="0" applyFont="1" applyFill="1" applyBorder="1" applyAlignment="1">
      <alignment horizont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4"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center"/>
    </xf>
    <xf numFmtId="0" fontId="7" fillId="0" borderId="6"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AK130"/>
  <sheetViews>
    <sheetView tabSelected="1" topLeftCell="A78" zoomScale="70" zoomScaleNormal="70" workbookViewId="0">
      <selection activeCell="J96" sqref="J96"/>
    </sheetView>
  </sheetViews>
  <sheetFormatPr defaultColWidth="9.140625" defaultRowHeight="15"/>
  <cols>
    <col min="1" max="1" width="7.5703125" style="12" customWidth="1"/>
    <col min="2" max="2" width="55.7109375" style="12" customWidth="1"/>
    <col min="3" max="3" width="18.7109375" style="12" customWidth="1"/>
    <col min="4" max="4" width="23" style="12" customWidth="1"/>
    <col min="5" max="5" width="22.5703125" style="12" customWidth="1"/>
    <col min="6" max="6" width="21" style="12" customWidth="1"/>
    <col min="7" max="8" width="15.85546875" style="12" customWidth="1"/>
    <col min="9" max="9" width="17.28515625" style="13" customWidth="1"/>
    <col min="10" max="10" width="16.140625" style="13" customWidth="1"/>
    <col min="11" max="11" width="15" style="13" customWidth="1"/>
    <col min="12" max="13" width="17.7109375" style="13" customWidth="1"/>
    <col min="14" max="14" width="9.140625" style="13" customWidth="1"/>
    <col min="15" max="37" width="9.140625" style="13"/>
    <col min="38" max="16384" width="9.140625" style="12"/>
  </cols>
  <sheetData>
    <row r="2" spans="1:37">
      <c r="A2" s="11" t="s">
        <v>75</v>
      </c>
    </row>
    <row r="3" spans="1:37" s="14" customFormat="1">
      <c r="A3" s="14">
        <v>1</v>
      </c>
      <c r="B3" s="14" t="s">
        <v>35</v>
      </c>
      <c r="F3" s="13"/>
      <c r="G3" s="13"/>
    </row>
    <row r="4" spans="1:37" s="14" customFormat="1" ht="75" customHeight="1">
      <c r="A4" s="15" t="s">
        <v>34</v>
      </c>
      <c r="B4" s="15" t="s">
        <v>36</v>
      </c>
      <c r="C4" s="16" t="s">
        <v>63</v>
      </c>
      <c r="D4" s="15" t="s">
        <v>37</v>
      </c>
      <c r="E4" s="17" t="s">
        <v>39</v>
      </c>
      <c r="F4" s="13"/>
      <c r="G4" s="13"/>
      <c r="H4" s="1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37" s="14" customFormat="1" ht="81.75" customHeight="1">
      <c r="A5" s="15"/>
      <c r="B5" s="15"/>
      <c r="C5" s="19" t="s">
        <v>77</v>
      </c>
      <c r="D5" s="15"/>
      <c r="E5" s="17"/>
      <c r="F5" s="13"/>
      <c r="G5" s="13"/>
      <c r="H5" s="18"/>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1:37" s="14" customFormat="1">
      <c r="A6" s="20"/>
      <c r="B6" s="20"/>
      <c r="C6" s="21"/>
      <c r="D6" s="20"/>
      <c r="E6" s="58">
        <f>IF(C6=1,5,0)+IF(C6=2,3,0)+IF(C6=3,2,0)</f>
        <v>0</v>
      </c>
      <c r="F6" s="13"/>
      <c r="G6" s="13"/>
      <c r="H6" s="2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14" customFormat="1">
      <c r="A7" s="20"/>
      <c r="B7" s="20"/>
      <c r="C7" s="21"/>
      <c r="D7" s="20"/>
      <c r="E7" s="58">
        <f t="shared" ref="E7:E12" si="0">IF(C7=1,5,0)+IF(C7=2,3,0)+IF(C7=3,2,0)</f>
        <v>0</v>
      </c>
      <c r="F7" s="13"/>
      <c r="G7" s="13"/>
      <c r="H7" s="22"/>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s="14" customFormat="1">
      <c r="A8" s="20"/>
      <c r="B8" s="20"/>
      <c r="C8" s="21"/>
      <c r="D8" s="20"/>
      <c r="E8" s="58">
        <f t="shared" si="0"/>
        <v>0</v>
      </c>
      <c r="F8" s="13"/>
      <c r="G8" s="13"/>
      <c r="H8" s="2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37" s="14" customFormat="1">
      <c r="A9" s="20"/>
      <c r="B9" s="20"/>
      <c r="C9" s="21"/>
      <c r="D9" s="20"/>
      <c r="E9" s="58">
        <f t="shared" si="0"/>
        <v>0</v>
      </c>
      <c r="F9" s="13"/>
      <c r="G9" s="13"/>
      <c r="H9" s="22"/>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row>
    <row r="10" spans="1:37" s="14" customFormat="1">
      <c r="A10" s="20"/>
      <c r="B10" s="20"/>
      <c r="C10" s="21"/>
      <c r="D10" s="20"/>
      <c r="E10" s="58">
        <f t="shared" si="0"/>
        <v>0</v>
      </c>
      <c r="F10" s="13"/>
      <c r="G10" s="13"/>
      <c r="H10" s="22"/>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37" s="14" customFormat="1">
      <c r="A11" s="20"/>
      <c r="B11" s="20"/>
      <c r="C11" s="21"/>
      <c r="D11" s="20"/>
      <c r="E11" s="58">
        <f t="shared" si="0"/>
        <v>0</v>
      </c>
      <c r="F11" s="13"/>
      <c r="G11" s="13"/>
      <c r="H11" s="22"/>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37" s="14" customFormat="1">
      <c r="A12" s="20"/>
      <c r="B12" s="20"/>
      <c r="C12" s="21"/>
      <c r="D12" s="20"/>
      <c r="E12" s="58">
        <f t="shared" si="0"/>
        <v>0</v>
      </c>
      <c r="F12" s="13"/>
      <c r="G12" s="13"/>
      <c r="H12" s="2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row>
    <row r="13" spans="1:37" s="13" customFormat="1">
      <c r="A13" s="67" t="s">
        <v>78</v>
      </c>
      <c r="B13" s="68"/>
      <c r="C13" s="68"/>
      <c r="D13" s="69"/>
      <c r="E13" s="58">
        <f>SUM(E6:E12)</f>
        <v>0</v>
      </c>
      <c r="H13" s="22"/>
    </row>
    <row r="14" spans="1:37" s="14" customFormat="1">
      <c r="A14" s="14">
        <v>2</v>
      </c>
      <c r="B14" s="14" t="s">
        <v>38</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75">
      <c r="A15" s="23" t="s">
        <v>2</v>
      </c>
      <c r="B15" s="24" t="s">
        <v>27</v>
      </c>
      <c r="C15" s="24" t="s">
        <v>28</v>
      </c>
      <c r="D15" s="25" t="s">
        <v>65</v>
      </c>
      <c r="E15" s="25" t="s">
        <v>76</v>
      </c>
      <c r="F15" s="24" t="s">
        <v>32</v>
      </c>
      <c r="G15" s="24" t="s">
        <v>31</v>
      </c>
      <c r="H15" s="25" t="s">
        <v>64</v>
      </c>
      <c r="I15" s="26" t="s">
        <v>24</v>
      </c>
      <c r="J15" s="26" t="s">
        <v>25</v>
      </c>
      <c r="K15" s="26" t="s">
        <v>29</v>
      </c>
      <c r="L15" s="26" t="s">
        <v>26</v>
      </c>
      <c r="M15" s="27" t="s">
        <v>69</v>
      </c>
      <c r="N15" s="26" t="s">
        <v>30</v>
      </c>
    </row>
    <row r="16" spans="1:37" s="13" customFormat="1">
      <c r="A16" s="28"/>
      <c r="B16" s="26"/>
      <c r="C16" s="26"/>
      <c r="D16" s="29"/>
      <c r="E16" s="29"/>
      <c r="F16" s="26"/>
      <c r="G16" s="26"/>
      <c r="H16" s="29"/>
      <c r="I16" s="26"/>
      <c r="J16" s="26"/>
      <c r="K16" s="26"/>
      <c r="L16" s="26"/>
      <c r="M16" s="30"/>
      <c r="N16" s="59">
        <f>IF(AND(D16=1, E16=1, H16&gt;=1.5),4,0)+ IF(AND(D16=2,E16=1,H16&gt;=1.5),4/M16,0)+IF(AND(D16=1,E16=1,H16&lt;1.5),2,0)+IF(AND(D16=2,E16=1,H16&lt;1.5),2/M16,0)+IF(AND(D16=1,E16=2),2,0)+IF(AND(D16=2,E16=2),2/M16,0)</f>
        <v>0</v>
      </c>
    </row>
    <row r="17" spans="1:14" s="13" customFormat="1">
      <c r="A17" s="28"/>
      <c r="B17" s="26"/>
      <c r="C17" s="26"/>
      <c r="D17" s="29"/>
      <c r="E17" s="29"/>
      <c r="F17" s="26"/>
      <c r="G17" s="26"/>
      <c r="H17" s="29"/>
      <c r="I17" s="26"/>
      <c r="J17" s="26"/>
      <c r="K17" s="26"/>
      <c r="L17" s="26"/>
      <c r="M17" s="30"/>
      <c r="N17" s="59">
        <f t="shared" ref="N17:N36" si="1">IF(AND(D17=1, E17=1, H17&gt;=1.5),4,0)+ IF(AND(D17=2,E17=1,H17&gt;=1.5),4/M17,0)+IF(AND(D17=1,E17=1,H17&lt;1.5),2,0)+IF(AND(D17=2,E17=1,H17&lt;1.5),2/M17,0)+IF(AND(D17=1,E17=2),2,0)+IF(AND(D17=2,E17=2),2/M17,0)</f>
        <v>0</v>
      </c>
    </row>
    <row r="18" spans="1:14" s="13" customFormat="1">
      <c r="A18" s="28"/>
      <c r="B18" s="26"/>
      <c r="C18" s="26"/>
      <c r="D18" s="29"/>
      <c r="E18" s="29"/>
      <c r="F18" s="26"/>
      <c r="G18" s="26"/>
      <c r="H18" s="29"/>
      <c r="I18" s="26"/>
      <c r="J18" s="26"/>
      <c r="K18" s="26"/>
      <c r="L18" s="26"/>
      <c r="M18" s="30"/>
      <c r="N18" s="59">
        <f t="shared" si="1"/>
        <v>0</v>
      </c>
    </row>
    <row r="19" spans="1:14" s="13" customFormat="1">
      <c r="A19" s="28"/>
      <c r="B19" s="26"/>
      <c r="C19" s="26"/>
      <c r="D19" s="29"/>
      <c r="E19" s="29"/>
      <c r="F19" s="26"/>
      <c r="G19" s="26"/>
      <c r="H19" s="29"/>
      <c r="I19" s="26"/>
      <c r="J19" s="26"/>
      <c r="K19" s="26"/>
      <c r="L19" s="26"/>
      <c r="M19" s="30"/>
      <c r="N19" s="59">
        <f t="shared" si="1"/>
        <v>0</v>
      </c>
    </row>
    <row r="20" spans="1:14" s="13" customFormat="1">
      <c r="A20" s="28"/>
      <c r="B20" s="26"/>
      <c r="C20" s="26"/>
      <c r="D20" s="29"/>
      <c r="E20" s="29"/>
      <c r="F20" s="26"/>
      <c r="G20" s="26"/>
      <c r="H20" s="29"/>
      <c r="I20" s="26"/>
      <c r="J20" s="26"/>
      <c r="K20" s="26"/>
      <c r="L20" s="26"/>
      <c r="M20" s="30"/>
      <c r="N20" s="59">
        <f t="shared" si="1"/>
        <v>0</v>
      </c>
    </row>
    <row r="21" spans="1:14" s="13" customFormat="1">
      <c r="A21" s="28"/>
      <c r="B21" s="26"/>
      <c r="C21" s="26"/>
      <c r="D21" s="29"/>
      <c r="E21" s="29"/>
      <c r="F21" s="26"/>
      <c r="G21" s="26"/>
      <c r="H21" s="29"/>
      <c r="I21" s="26"/>
      <c r="J21" s="26"/>
      <c r="K21" s="26"/>
      <c r="L21" s="26"/>
      <c r="M21" s="30"/>
      <c r="N21" s="59">
        <f t="shared" si="1"/>
        <v>0</v>
      </c>
    </row>
    <row r="22" spans="1:14" s="13" customFormat="1">
      <c r="A22" s="28"/>
      <c r="B22" s="26"/>
      <c r="C22" s="26"/>
      <c r="D22" s="29"/>
      <c r="E22" s="29"/>
      <c r="F22" s="26"/>
      <c r="G22" s="26"/>
      <c r="H22" s="29"/>
      <c r="I22" s="26"/>
      <c r="J22" s="26"/>
      <c r="K22" s="26"/>
      <c r="L22" s="26"/>
      <c r="M22" s="30"/>
      <c r="N22" s="59">
        <f t="shared" si="1"/>
        <v>0</v>
      </c>
    </row>
    <row r="23" spans="1:14" s="13" customFormat="1">
      <c r="A23" s="28"/>
      <c r="B23" s="26"/>
      <c r="C23" s="26"/>
      <c r="D23" s="29"/>
      <c r="E23" s="29"/>
      <c r="F23" s="26"/>
      <c r="G23" s="26"/>
      <c r="H23" s="29"/>
      <c r="I23" s="26"/>
      <c r="J23" s="26"/>
      <c r="K23" s="26"/>
      <c r="L23" s="26"/>
      <c r="M23" s="30"/>
      <c r="N23" s="59">
        <f t="shared" si="1"/>
        <v>0</v>
      </c>
    </row>
    <row r="24" spans="1:14" s="13" customFormat="1">
      <c r="A24" s="28"/>
      <c r="B24" s="26"/>
      <c r="C24" s="26"/>
      <c r="D24" s="29"/>
      <c r="E24" s="29"/>
      <c r="F24" s="26"/>
      <c r="G24" s="26"/>
      <c r="H24" s="29"/>
      <c r="I24" s="26"/>
      <c r="J24" s="26"/>
      <c r="K24" s="26"/>
      <c r="L24" s="26"/>
      <c r="M24" s="30"/>
      <c r="N24" s="59">
        <f t="shared" si="1"/>
        <v>0</v>
      </c>
    </row>
    <row r="25" spans="1:14" s="13" customFormat="1">
      <c r="A25" s="28"/>
      <c r="B25" s="26"/>
      <c r="C25" s="26"/>
      <c r="D25" s="29"/>
      <c r="E25" s="29"/>
      <c r="F25" s="26"/>
      <c r="G25" s="26"/>
      <c r="H25" s="29"/>
      <c r="I25" s="26"/>
      <c r="J25" s="26"/>
      <c r="K25" s="26"/>
      <c r="L25" s="26"/>
      <c r="M25" s="30"/>
      <c r="N25" s="59">
        <f t="shared" si="1"/>
        <v>0</v>
      </c>
    </row>
    <row r="26" spans="1:14" s="13" customFormat="1">
      <c r="A26" s="28"/>
      <c r="B26" s="26"/>
      <c r="C26" s="26"/>
      <c r="D26" s="29"/>
      <c r="E26" s="29"/>
      <c r="F26" s="26"/>
      <c r="G26" s="26"/>
      <c r="H26" s="29"/>
      <c r="I26" s="26"/>
      <c r="J26" s="26"/>
      <c r="K26" s="26"/>
      <c r="L26" s="26"/>
      <c r="M26" s="30"/>
      <c r="N26" s="59">
        <f t="shared" si="1"/>
        <v>0</v>
      </c>
    </row>
    <row r="27" spans="1:14" s="13" customFormat="1">
      <c r="A27" s="28"/>
      <c r="B27" s="26"/>
      <c r="C27" s="26"/>
      <c r="D27" s="29"/>
      <c r="E27" s="29"/>
      <c r="F27" s="26"/>
      <c r="G27" s="26"/>
      <c r="H27" s="29"/>
      <c r="I27" s="26"/>
      <c r="J27" s="26"/>
      <c r="K27" s="26"/>
      <c r="L27" s="26"/>
      <c r="M27" s="30"/>
      <c r="N27" s="59">
        <f t="shared" si="1"/>
        <v>0</v>
      </c>
    </row>
    <row r="28" spans="1:14" s="13" customFormat="1">
      <c r="A28" s="28"/>
      <c r="B28" s="26"/>
      <c r="C28" s="26"/>
      <c r="D28" s="29"/>
      <c r="E28" s="29"/>
      <c r="F28" s="26"/>
      <c r="G28" s="26"/>
      <c r="H28" s="29"/>
      <c r="I28" s="26"/>
      <c r="J28" s="26"/>
      <c r="K28" s="26"/>
      <c r="L28" s="26"/>
      <c r="M28" s="30"/>
      <c r="N28" s="59">
        <f t="shared" si="1"/>
        <v>0</v>
      </c>
    </row>
    <row r="29" spans="1:14" s="13" customFormat="1">
      <c r="A29" s="28"/>
      <c r="B29" s="26"/>
      <c r="C29" s="26"/>
      <c r="D29" s="29"/>
      <c r="E29" s="29"/>
      <c r="F29" s="26"/>
      <c r="G29" s="26"/>
      <c r="H29" s="29"/>
      <c r="I29" s="26"/>
      <c r="J29" s="26"/>
      <c r="K29" s="26"/>
      <c r="L29" s="26"/>
      <c r="M29" s="30"/>
      <c r="N29" s="59">
        <f t="shared" si="1"/>
        <v>0</v>
      </c>
    </row>
    <row r="30" spans="1:14" s="13" customFormat="1">
      <c r="A30" s="28"/>
      <c r="B30" s="26"/>
      <c r="C30" s="26"/>
      <c r="D30" s="29"/>
      <c r="E30" s="29"/>
      <c r="F30" s="26"/>
      <c r="G30" s="26"/>
      <c r="H30" s="29"/>
      <c r="I30" s="26"/>
      <c r="J30" s="26"/>
      <c r="K30" s="26"/>
      <c r="L30" s="26"/>
      <c r="M30" s="30"/>
      <c r="N30" s="59">
        <f t="shared" si="1"/>
        <v>0</v>
      </c>
    </row>
    <row r="31" spans="1:14" s="13" customFormat="1">
      <c r="A31" s="28"/>
      <c r="B31" s="26"/>
      <c r="C31" s="26"/>
      <c r="D31" s="29"/>
      <c r="E31" s="29"/>
      <c r="F31" s="26"/>
      <c r="G31" s="26"/>
      <c r="H31" s="29"/>
      <c r="I31" s="26"/>
      <c r="J31" s="26"/>
      <c r="K31" s="26"/>
      <c r="L31" s="26"/>
      <c r="M31" s="30"/>
      <c r="N31" s="59">
        <f t="shared" si="1"/>
        <v>0</v>
      </c>
    </row>
    <row r="32" spans="1:14" s="13" customFormat="1">
      <c r="A32" s="28"/>
      <c r="B32" s="26"/>
      <c r="C32" s="26"/>
      <c r="D32" s="29"/>
      <c r="E32" s="29"/>
      <c r="F32" s="26"/>
      <c r="G32" s="26"/>
      <c r="H32" s="29"/>
      <c r="I32" s="26"/>
      <c r="J32" s="26"/>
      <c r="K32" s="26"/>
      <c r="L32" s="26"/>
      <c r="M32" s="30"/>
      <c r="N32" s="59">
        <f t="shared" si="1"/>
        <v>0</v>
      </c>
    </row>
    <row r="33" spans="1:37" s="13" customFormat="1">
      <c r="A33" s="28"/>
      <c r="B33" s="26"/>
      <c r="C33" s="26"/>
      <c r="D33" s="29"/>
      <c r="E33" s="29"/>
      <c r="F33" s="26"/>
      <c r="G33" s="26"/>
      <c r="H33" s="29"/>
      <c r="I33" s="26"/>
      <c r="J33" s="26"/>
      <c r="K33" s="26"/>
      <c r="L33" s="26"/>
      <c r="M33" s="30"/>
      <c r="N33" s="59">
        <f t="shared" si="1"/>
        <v>0</v>
      </c>
    </row>
    <row r="34" spans="1:37" s="13" customFormat="1">
      <c r="A34" s="28"/>
      <c r="B34" s="26"/>
      <c r="C34" s="26"/>
      <c r="D34" s="29"/>
      <c r="E34" s="29"/>
      <c r="F34" s="26"/>
      <c r="G34" s="26"/>
      <c r="H34" s="29"/>
      <c r="I34" s="26"/>
      <c r="J34" s="26"/>
      <c r="K34" s="26"/>
      <c r="L34" s="26"/>
      <c r="M34" s="30"/>
      <c r="N34" s="59">
        <f t="shared" si="1"/>
        <v>0</v>
      </c>
    </row>
    <row r="35" spans="1:37">
      <c r="A35" s="31"/>
      <c r="B35" s="31"/>
      <c r="C35" s="31"/>
      <c r="D35" s="29"/>
      <c r="E35" s="29"/>
      <c r="F35" s="31"/>
      <c r="G35" s="31"/>
      <c r="H35" s="29"/>
      <c r="I35" s="20"/>
      <c r="J35" s="20"/>
      <c r="K35" s="20"/>
      <c r="L35" s="20"/>
      <c r="M35" s="30"/>
      <c r="N35" s="59">
        <f t="shared" si="1"/>
        <v>0</v>
      </c>
    </row>
    <row r="36" spans="1:37">
      <c r="A36" s="31"/>
      <c r="B36" s="31"/>
      <c r="C36" s="31"/>
      <c r="D36" s="29"/>
      <c r="E36" s="29"/>
      <c r="F36" s="31"/>
      <c r="G36" s="31"/>
      <c r="H36" s="29"/>
      <c r="I36" s="20"/>
      <c r="J36" s="20"/>
      <c r="K36" s="20"/>
      <c r="L36" s="20"/>
      <c r="M36" s="30"/>
      <c r="N36" s="59">
        <f t="shared" si="1"/>
        <v>0</v>
      </c>
    </row>
    <row r="37" spans="1:37" s="34" customFormat="1" ht="14.25">
      <c r="A37" s="64" t="s">
        <v>56</v>
      </c>
      <c r="B37" s="65"/>
      <c r="C37" s="65"/>
      <c r="D37" s="65"/>
      <c r="E37" s="65"/>
      <c r="F37" s="65"/>
      <c r="G37" s="65"/>
      <c r="H37" s="65"/>
      <c r="I37" s="65"/>
      <c r="J37" s="65"/>
      <c r="K37" s="65"/>
      <c r="L37" s="66"/>
      <c r="M37" s="32"/>
      <c r="N37" s="60">
        <f>SUM(N16:N36)</f>
        <v>0</v>
      </c>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1:37" s="14" customFormat="1">
      <c r="A38" s="14">
        <v>3</v>
      </c>
      <c r="B38" s="14" t="s">
        <v>40</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ht="45">
      <c r="A39" s="35" t="s">
        <v>2</v>
      </c>
      <c r="B39" s="36" t="s">
        <v>27</v>
      </c>
      <c r="C39" s="36" t="s">
        <v>33</v>
      </c>
      <c r="D39" s="37" t="s">
        <v>67</v>
      </c>
      <c r="E39" s="37" t="s">
        <v>66</v>
      </c>
      <c r="F39" s="37" t="s">
        <v>68</v>
      </c>
      <c r="G39" s="38" t="s">
        <v>30</v>
      </c>
      <c r="H39" s="39"/>
    </row>
    <row r="40" spans="1:37">
      <c r="A40" s="31"/>
      <c r="B40" s="31"/>
      <c r="C40" s="31"/>
      <c r="D40" s="21"/>
      <c r="E40" s="21"/>
      <c r="F40" s="21"/>
      <c r="G40" s="58">
        <f>IF(AND(D40=1,E40=1), 1.5,0)+IF(AND(D40=2,E40=1), 1.5/F40,0)+IF(AND(D40=1,E40=2),1,0)+IF(AND(D40=2,E40=2),1/F40,0)</f>
        <v>0</v>
      </c>
      <c r="H40" s="40"/>
    </row>
    <row r="41" spans="1:37">
      <c r="A41" s="31"/>
      <c r="B41" s="31"/>
      <c r="C41" s="31"/>
      <c r="D41" s="21"/>
      <c r="E41" s="21"/>
      <c r="F41" s="21"/>
      <c r="G41" s="58">
        <f t="shared" ref="G41:G58" si="2">IF(AND(D41=1,E41=1), 1.5,0)+IF(AND(D41=2,E41=1), 1.5/F41,0)+IF(AND(D41=1,E41=2),1,0)+IF(AND(D41=2,E41=2),1/F41,0)</f>
        <v>0</v>
      </c>
      <c r="H41" s="40"/>
    </row>
    <row r="42" spans="1:37">
      <c r="A42" s="31"/>
      <c r="B42" s="31"/>
      <c r="C42" s="31"/>
      <c r="D42" s="21"/>
      <c r="E42" s="21"/>
      <c r="F42" s="21"/>
      <c r="G42" s="58">
        <f t="shared" si="2"/>
        <v>0</v>
      </c>
      <c r="H42" s="40"/>
    </row>
    <row r="43" spans="1:37">
      <c r="A43" s="31"/>
      <c r="B43" s="31"/>
      <c r="C43" s="31"/>
      <c r="D43" s="21"/>
      <c r="E43" s="21"/>
      <c r="F43" s="21"/>
      <c r="G43" s="58">
        <f t="shared" si="2"/>
        <v>0</v>
      </c>
      <c r="H43" s="40"/>
    </row>
    <row r="44" spans="1:37">
      <c r="A44" s="31"/>
      <c r="B44" s="31"/>
      <c r="C44" s="31"/>
      <c r="D44" s="21"/>
      <c r="E44" s="21"/>
      <c r="F44" s="21"/>
      <c r="G44" s="58">
        <f t="shared" si="2"/>
        <v>0</v>
      </c>
      <c r="H44" s="40"/>
    </row>
    <row r="45" spans="1:37">
      <c r="A45" s="31"/>
      <c r="B45" s="31"/>
      <c r="C45" s="31"/>
      <c r="D45" s="21"/>
      <c r="E45" s="21"/>
      <c r="F45" s="21"/>
      <c r="G45" s="58">
        <f t="shared" si="2"/>
        <v>0</v>
      </c>
      <c r="H45" s="40"/>
    </row>
    <row r="46" spans="1:37">
      <c r="A46" s="31"/>
      <c r="B46" s="31"/>
      <c r="C46" s="31"/>
      <c r="D46" s="21"/>
      <c r="E46" s="21"/>
      <c r="F46" s="21"/>
      <c r="G46" s="58">
        <f t="shared" si="2"/>
        <v>0</v>
      </c>
      <c r="H46" s="40"/>
    </row>
    <row r="47" spans="1:37">
      <c r="A47" s="31"/>
      <c r="B47" s="31"/>
      <c r="C47" s="31"/>
      <c r="D47" s="21"/>
      <c r="E47" s="21"/>
      <c r="F47" s="21"/>
      <c r="G47" s="58">
        <f t="shared" si="2"/>
        <v>0</v>
      </c>
      <c r="H47" s="40"/>
    </row>
    <row r="48" spans="1:37">
      <c r="A48" s="31"/>
      <c r="B48" s="31"/>
      <c r="C48" s="31"/>
      <c r="D48" s="21"/>
      <c r="E48" s="21"/>
      <c r="F48" s="21"/>
      <c r="G48" s="58">
        <f t="shared" si="2"/>
        <v>0</v>
      </c>
      <c r="H48" s="40"/>
    </row>
    <row r="49" spans="1:37">
      <c r="A49" s="31"/>
      <c r="B49" s="31"/>
      <c r="C49" s="31"/>
      <c r="D49" s="21"/>
      <c r="E49" s="21"/>
      <c r="F49" s="21"/>
      <c r="G49" s="58">
        <f t="shared" si="2"/>
        <v>0</v>
      </c>
      <c r="H49" s="40"/>
    </row>
    <row r="50" spans="1:37">
      <c r="A50" s="31"/>
      <c r="B50" s="31"/>
      <c r="C50" s="31"/>
      <c r="D50" s="21"/>
      <c r="E50" s="21"/>
      <c r="F50" s="21"/>
      <c r="G50" s="58">
        <f t="shared" si="2"/>
        <v>0</v>
      </c>
      <c r="H50" s="40"/>
    </row>
    <row r="51" spans="1:37">
      <c r="A51" s="31"/>
      <c r="B51" s="31"/>
      <c r="C51" s="31"/>
      <c r="D51" s="21"/>
      <c r="E51" s="21"/>
      <c r="F51" s="21"/>
      <c r="G51" s="58">
        <f t="shared" si="2"/>
        <v>0</v>
      </c>
      <c r="H51" s="40"/>
    </row>
    <row r="52" spans="1:37">
      <c r="A52" s="31"/>
      <c r="B52" s="31"/>
      <c r="C52" s="31"/>
      <c r="D52" s="21"/>
      <c r="E52" s="21"/>
      <c r="F52" s="21"/>
      <c r="G52" s="58">
        <f t="shared" si="2"/>
        <v>0</v>
      </c>
      <c r="H52" s="40"/>
    </row>
    <row r="53" spans="1:37">
      <c r="A53" s="31"/>
      <c r="B53" s="31"/>
      <c r="C53" s="31"/>
      <c r="D53" s="21"/>
      <c r="E53" s="21"/>
      <c r="F53" s="21"/>
      <c r="G53" s="58">
        <f t="shared" si="2"/>
        <v>0</v>
      </c>
      <c r="H53" s="40"/>
    </row>
    <row r="54" spans="1:37">
      <c r="A54" s="31"/>
      <c r="B54" s="31"/>
      <c r="C54" s="31"/>
      <c r="D54" s="21"/>
      <c r="E54" s="21"/>
      <c r="F54" s="21"/>
      <c r="G54" s="58">
        <f t="shared" si="2"/>
        <v>0</v>
      </c>
      <c r="H54" s="40"/>
    </row>
    <row r="55" spans="1:37">
      <c r="A55" s="31"/>
      <c r="B55" s="31"/>
      <c r="C55" s="31"/>
      <c r="D55" s="21"/>
      <c r="E55" s="21"/>
      <c r="F55" s="21"/>
      <c r="G55" s="58">
        <f t="shared" si="2"/>
        <v>0</v>
      </c>
      <c r="H55" s="40"/>
    </row>
    <row r="56" spans="1:37">
      <c r="A56" s="31"/>
      <c r="B56" s="31"/>
      <c r="C56" s="31"/>
      <c r="D56" s="21"/>
      <c r="E56" s="21"/>
      <c r="F56" s="21"/>
      <c r="G56" s="58">
        <f t="shared" si="2"/>
        <v>0</v>
      </c>
      <c r="H56" s="40"/>
    </row>
    <row r="57" spans="1:37">
      <c r="A57" s="31"/>
      <c r="B57" s="31"/>
      <c r="C57" s="31"/>
      <c r="D57" s="21"/>
      <c r="E57" s="21"/>
      <c r="F57" s="21"/>
      <c r="G57" s="58">
        <f t="shared" si="2"/>
        <v>0</v>
      </c>
      <c r="H57" s="40"/>
    </row>
    <row r="58" spans="1:37">
      <c r="A58" s="31"/>
      <c r="B58" s="31"/>
      <c r="C58" s="31"/>
      <c r="D58" s="21"/>
      <c r="E58" s="21"/>
      <c r="F58" s="21"/>
      <c r="G58" s="58">
        <f t="shared" si="2"/>
        <v>0</v>
      </c>
      <c r="H58" s="40"/>
    </row>
    <row r="59" spans="1:37" s="34" customFormat="1" ht="14.25">
      <c r="A59" s="64" t="s">
        <v>56</v>
      </c>
      <c r="B59" s="65"/>
      <c r="C59" s="65"/>
      <c r="D59" s="65"/>
      <c r="E59" s="65"/>
      <c r="F59" s="66"/>
      <c r="G59" s="60">
        <f>SUM(G40:G58)</f>
        <v>0</v>
      </c>
      <c r="H59" s="41"/>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1:37" s="14" customFormat="1">
      <c r="A60" s="14">
        <v>4</v>
      </c>
      <c r="B60" s="14" t="s">
        <v>41</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ht="90">
      <c r="A61" s="42" t="s">
        <v>2</v>
      </c>
      <c r="B61" s="42" t="s">
        <v>1</v>
      </c>
      <c r="C61" s="42" t="s">
        <v>3</v>
      </c>
      <c r="D61" s="42" t="s">
        <v>74</v>
      </c>
      <c r="E61" s="42" t="s">
        <v>4</v>
      </c>
      <c r="F61" s="42" t="s">
        <v>5</v>
      </c>
      <c r="G61" s="42" t="s">
        <v>6</v>
      </c>
      <c r="H61" s="43" t="s">
        <v>20</v>
      </c>
      <c r="I61" s="43" t="s">
        <v>21</v>
      </c>
      <c r="J61" s="43" t="s">
        <v>7</v>
      </c>
      <c r="K61" s="44" t="s">
        <v>30</v>
      </c>
      <c r="M61" s="45"/>
    </row>
    <row r="62" spans="1:37">
      <c r="A62" s="31"/>
      <c r="B62" s="31"/>
      <c r="C62" s="31"/>
      <c r="D62" s="21"/>
      <c r="E62" s="31"/>
      <c r="F62" s="31"/>
      <c r="G62" s="21"/>
      <c r="H62" s="20"/>
      <c r="I62" s="20"/>
      <c r="J62" s="20"/>
      <c r="K62" s="58">
        <f>IF(AND(D62=1,G62&gt;=1000000),8,0)+IF(AND(D62=1,G62&lt;1000000),4,0)+IF(AND(D62=2,G62&gt;=1000000),4,0)+IF(AND(D62=2,G62&lt;1000000),2,0)</f>
        <v>0</v>
      </c>
      <c r="M62" s="22"/>
    </row>
    <row r="63" spans="1:37">
      <c r="A63" s="31"/>
      <c r="B63" s="31"/>
      <c r="C63" s="31"/>
      <c r="D63" s="21"/>
      <c r="E63" s="31"/>
      <c r="F63" s="31"/>
      <c r="G63" s="21"/>
      <c r="H63" s="20"/>
      <c r="I63" s="20"/>
      <c r="J63" s="20"/>
      <c r="K63" s="58">
        <f t="shared" ref="K63:K69" si="3">IF(AND(D63=1,G63&gt;=1000000),8,0)+IF(AND(D63=1,G63&lt;1000000),4,0)+IF(AND(D63=2,G63&gt;=1000000),4,0)+IF(AND(D63=2,G63&lt;1000000),2,0)</f>
        <v>0</v>
      </c>
      <c r="M63" s="22"/>
    </row>
    <row r="64" spans="1:37">
      <c r="A64" s="31"/>
      <c r="B64" s="31"/>
      <c r="C64" s="31"/>
      <c r="D64" s="21"/>
      <c r="E64" s="31"/>
      <c r="F64" s="31"/>
      <c r="G64" s="21"/>
      <c r="H64" s="20"/>
      <c r="I64" s="20"/>
      <c r="J64" s="20"/>
      <c r="K64" s="58">
        <f t="shared" si="3"/>
        <v>0</v>
      </c>
      <c r="M64" s="22"/>
    </row>
    <row r="65" spans="1:37">
      <c r="A65" s="31"/>
      <c r="B65" s="31"/>
      <c r="C65" s="31"/>
      <c r="D65" s="21"/>
      <c r="E65" s="31"/>
      <c r="F65" s="31"/>
      <c r="G65" s="21"/>
      <c r="H65" s="20"/>
      <c r="I65" s="20"/>
      <c r="J65" s="20"/>
      <c r="K65" s="58">
        <f t="shared" si="3"/>
        <v>0</v>
      </c>
      <c r="M65" s="22"/>
    </row>
    <row r="66" spans="1:37">
      <c r="A66" s="31"/>
      <c r="B66" s="31"/>
      <c r="C66" s="31"/>
      <c r="D66" s="21"/>
      <c r="E66" s="31"/>
      <c r="F66" s="31"/>
      <c r="G66" s="21"/>
      <c r="H66" s="20"/>
      <c r="I66" s="20"/>
      <c r="J66" s="20"/>
      <c r="K66" s="58">
        <f t="shared" si="3"/>
        <v>0</v>
      </c>
      <c r="M66" s="22"/>
    </row>
    <row r="67" spans="1:37">
      <c r="A67" s="31"/>
      <c r="B67" s="31"/>
      <c r="C67" s="31"/>
      <c r="D67" s="21"/>
      <c r="E67" s="31"/>
      <c r="F67" s="31"/>
      <c r="G67" s="21"/>
      <c r="H67" s="20"/>
      <c r="I67" s="20"/>
      <c r="J67" s="20"/>
      <c r="K67" s="58">
        <f t="shared" si="3"/>
        <v>0</v>
      </c>
      <c r="M67" s="22"/>
    </row>
    <row r="68" spans="1:37">
      <c r="A68" s="31"/>
      <c r="B68" s="31"/>
      <c r="C68" s="31"/>
      <c r="D68" s="21"/>
      <c r="E68" s="31"/>
      <c r="F68" s="31"/>
      <c r="G68" s="21"/>
      <c r="H68" s="20"/>
      <c r="I68" s="20"/>
      <c r="J68" s="20"/>
      <c r="K68" s="58">
        <f t="shared" si="3"/>
        <v>0</v>
      </c>
      <c r="M68" s="22"/>
    </row>
    <row r="69" spans="1:37">
      <c r="A69" s="31"/>
      <c r="B69" s="31"/>
      <c r="C69" s="31"/>
      <c r="D69" s="21"/>
      <c r="E69" s="31"/>
      <c r="F69" s="31"/>
      <c r="G69" s="21"/>
      <c r="H69" s="20"/>
      <c r="I69" s="20"/>
      <c r="J69" s="20"/>
      <c r="K69" s="58">
        <f t="shared" si="3"/>
        <v>0</v>
      </c>
      <c r="M69" s="22"/>
    </row>
    <row r="70" spans="1:37">
      <c r="A70" s="70" t="s">
        <v>56</v>
      </c>
      <c r="B70" s="71"/>
      <c r="C70" s="71"/>
      <c r="D70" s="71"/>
      <c r="E70" s="71"/>
      <c r="F70" s="71"/>
      <c r="G70" s="71"/>
      <c r="H70" s="71"/>
      <c r="I70" s="71"/>
      <c r="J70" s="72"/>
      <c r="K70" s="61">
        <f>SUM(K62:K69)</f>
        <v>0</v>
      </c>
      <c r="M70" s="22"/>
    </row>
    <row r="71" spans="1:37" s="14" customFormat="1">
      <c r="A71" s="14">
        <v>5</v>
      </c>
      <c r="B71" s="14" t="s">
        <v>42</v>
      </c>
      <c r="I71" s="13"/>
      <c r="J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row>
    <row r="72" spans="1:37" ht="60">
      <c r="A72" s="46" t="s">
        <v>2</v>
      </c>
      <c r="B72" s="46" t="s">
        <v>8</v>
      </c>
      <c r="C72" s="46" t="s">
        <v>79</v>
      </c>
      <c r="D72" s="46" t="s">
        <v>13</v>
      </c>
      <c r="E72" s="46" t="s">
        <v>15</v>
      </c>
      <c r="F72" s="46" t="s">
        <v>14</v>
      </c>
      <c r="G72" s="46" t="s">
        <v>16</v>
      </c>
      <c r="H72" s="46" t="s">
        <v>72</v>
      </c>
      <c r="I72" s="43" t="s">
        <v>17</v>
      </c>
      <c r="J72" s="43" t="s">
        <v>22</v>
      </c>
      <c r="K72" s="43" t="s">
        <v>18</v>
      </c>
      <c r="L72" s="43" t="s">
        <v>9</v>
      </c>
      <c r="M72" s="47" t="s">
        <v>73</v>
      </c>
      <c r="N72" s="44" t="s">
        <v>30</v>
      </c>
    </row>
    <row r="73" spans="1:37">
      <c r="A73" s="31"/>
      <c r="B73" s="31"/>
      <c r="C73" s="21"/>
      <c r="D73" s="31"/>
      <c r="E73" s="31"/>
      <c r="F73" s="31"/>
      <c r="G73" s="31"/>
      <c r="H73" s="21"/>
      <c r="I73" s="20"/>
      <c r="J73" s="20"/>
      <c r="K73" s="20"/>
      <c r="L73" s="20"/>
      <c r="M73" s="21"/>
      <c r="N73" s="58">
        <f>IF(AND(C73=1,H73=1), 8,0)+IF(AND(C73=2,H73=1), 8/M73,0) +IF(AND(C73=1,H73=2), 4,0)+IF(AND(C73=2,H73=2),4/M73,0)</f>
        <v>0</v>
      </c>
    </row>
    <row r="74" spans="1:37">
      <c r="A74" s="31"/>
      <c r="B74" s="31"/>
      <c r="C74" s="21"/>
      <c r="D74" s="31"/>
      <c r="E74" s="31"/>
      <c r="F74" s="31"/>
      <c r="G74" s="31"/>
      <c r="H74" s="21"/>
      <c r="I74" s="20"/>
      <c r="J74" s="20"/>
      <c r="K74" s="20"/>
      <c r="L74" s="20"/>
      <c r="M74" s="21"/>
      <c r="N74" s="58">
        <f t="shared" ref="N74:N76" si="4">IF(AND(C74=1,H74=1), 8,0)+IF(AND(C74=2,H74=1), 8/M74,0) +IF(AND(C74=1,H74=2), 4,0)+IF(AND(C74=2,H74=2),4/M74,0)</f>
        <v>0</v>
      </c>
    </row>
    <row r="75" spans="1:37">
      <c r="A75" s="31"/>
      <c r="B75" s="31"/>
      <c r="C75" s="21"/>
      <c r="D75" s="31"/>
      <c r="E75" s="31"/>
      <c r="F75" s="31"/>
      <c r="G75" s="31"/>
      <c r="H75" s="21"/>
      <c r="I75" s="20"/>
      <c r="J75" s="20"/>
      <c r="K75" s="20"/>
      <c r="L75" s="20"/>
      <c r="M75" s="21"/>
      <c r="N75" s="58">
        <f t="shared" si="4"/>
        <v>0</v>
      </c>
    </row>
    <row r="76" spans="1:37">
      <c r="A76" s="31"/>
      <c r="B76" s="31"/>
      <c r="C76" s="21"/>
      <c r="D76" s="31"/>
      <c r="E76" s="31"/>
      <c r="F76" s="31"/>
      <c r="G76" s="31"/>
      <c r="H76" s="21"/>
      <c r="I76" s="20"/>
      <c r="J76" s="20"/>
      <c r="K76" s="20"/>
      <c r="L76" s="20"/>
      <c r="M76" s="21"/>
      <c r="N76" s="58">
        <f t="shared" si="4"/>
        <v>0</v>
      </c>
    </row>
    <row r="77" spans="1:37" s="51" customFormat="1" ht="14.25">
      <c r="A77" s="64" t="s">
        <v>56</v>
      </c>
      <c r="B77" s="65"/>
      <c r="C77" s="65"/>
      <c r="D77" s="65"/>
      <c r="E77" s="65"/>
      <c r="F77" s="65"/>
      <c r="G77" s="65"/>
      <c r="H77" s="65"/>
      <c r="I77" s="65"/>
      <c r="J77" s="48"/>
      <c r="K77" s="48"/>
      <c r="L77" s="49"/>
      <c r="M77" s="49"/>
      <c r="N77" s="62">
        <f>SUM(N73:N76)</f>
        <v>0</v>
      </c>
      <c r="O77" s="50"/>
      <c r="P77" s="50"/>
      <c r="Q77" s="50"/>
      <c r="R77" s="50"/>
      <c r="S77" s="50"/>
      <c r="T77" s="50"/>
      <c r="U77" s="50"/>
      <c r="V77" s="50"/>
      <c r="W77" s="50"/>
      <c r="X77" s="50"/>
      <c r="Y77" s="50"/>
      <c r="Z77" s="50"/>
      <c r="AA77" s="50"/>
      <c r="AB77" s="50"/>
      <c r="AC77" s="50"/>
      <c r="AD77" s="50"/>
      <c r="AE77" s="50"/>
      <c r="AF77" s="50"/>
      <c r="AG77" s="50"/>
      <c r="AH77" s="50"/>
      <c r="AI77" s="50"/>
      <c r="AJ77" s="50"/>
      <c r="AK77" s="50"/>
    </row>
    <row r="78" spans="1:37" s="14" customFormat="1">
      <c r="A78" s="14">
        <v>6</v>
      </c>
      <c r="B78" s="14" t="s">
        <v>43</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row>
    <row r="79" spans="1:37" ht="60">
      <c r="A79" s="46" t="s">
        <v>0</v>
      </c>
      <c r="B79" s="52" t="s">
        <v>71</v>
      </c>
      <c r="C79" s="46" t="s">
        <v>10</v>
      </c>
      <c r="D79" s="52" t="s">
        <v>70</v>
      </c>
      <c r="E79" s="46" t="s">
        <v>11</v>
      </c>
      <c r="F79" s="46" t="s">
        <v>19</v>
      </c>
      <c r="G79" s="46" t="s">
        <v>12</v>
      </c>
      <c r="H79" s="46"/>
      <c r="I79" s="43" t="s">
        <v>23</v>
      </c>
      <c r="J79" s="43" t="s">
        <v>30</v>
      </c>
    </row>
    <row r="80" spans="1:37">
      <c r="A80" s="31"/>
      <c r="B80" s="21"/>
      <c r="C80" s="31"/>
      <c r="D80" s="21"/>
      <c r="E80" s="31"/>
      <c r="F80" s="31"/>
      <c r="G80" s="31"/>
      <c r="H80" s="31"/>
      <c r="I80" s="20"/>
      <c r="J80" s="58">
        <f>IF(AND(B80=1,D80=1),10,0)+IF(AND(B80=1,D80=2),5,0)+IF(B80=2,2.5,0)</f>
        <v>0</v>
      </c>
    </row>
    <row r="81" spans="1:10">
      <c r="A81" s="31"/>
      <c r="B81" s="21"/>
      <c r="C81" s="31"/>
      <c r="D81" s="21"/>
      <c r="E81" s="31"/>
      <c r="F81" s="31"/>
      <c r="G81" s="31"/>
      <c r="H81" s="31"/>
      <c r="I81" s="20"/>
      <c r="J81" s="58">
        <f t="shared" ref="J81:J95" si="5">IF(AND(B81=1,D81=1),10,0)+IF(AND(B81=1,D81=2),5,0)+IF(B81=2,2.5,0)</f>
        <v>0</v>
      </c>
    </row>
    <row r="82" spans="1:10">
      <c r="A82" s="31"/>
      <c r="B82" s="21"/>
      <c r="C82" s="31"/>
      <c r="D82" s="21"/>
      <c r="E82" s="31"/>
      <c r="F82" s="31"/>
      <c r="G82" s="31"/>
      <c r="H82" s="31"/>
      <c r="I82" s="20"/>
      <c r="J82" s="58">
        <f t="shared" si="5"/>
        <v>0</v>
      </c>
    </row>
    <row r="83" spans="1:10">
      <c r="A83" s="31"/>
      <c r="B83" s="21"/>
      <c r="C83" s="31"/>
      <c r="D83" s="21"/>
      <c r="E83" s="31"/>
      <c r="F83" s="31"/>
      <c r="G83" s="31"/>
      <c r="H83" s="31"/>
      <c r="I83" s="20"/>
      <c r="J83" s="58">
        <f t="shared" si="5"/>
        <v>0</v>
      </c>
    </row>
    <row r="84" spans="1:10">
      <c r="A84" s="31"/>
      <c r="B84" s="21"/>
      <c r="C84" s="31"/>
      <c r="D84" s="21"/>
      <c r="E84" s="31"/>
      <c r="F84" s="31"/>
      <c r="G84" s="31"/>
      <c r="H84" s="31"/>
      <c r="I84" s="20"/>
      <c r="J84" s="58">
        <f t="shared" si="5"/>
        <v>0</v>
      </c>
    </row>
    <row r="85" spans="1:10">
      <c r="A85" s="31"/>
      <c r="B85" s="21"/>
      <c r="C85" s="31"/>
      <c r="D85" s="21"/>
      <c r="E85" s="31"/>
      <c r="F85" s="31"/>
      <c r="G85" s="31"/>
      <c r="H85" s="31"/>
      <c r="I85" s="20"/>
      <c r="J85" s="58">
        <f t="shared" si="5"/>
        <v>0</v>
      </c>
    </row>
    <row r="86" spans="1:10">
      <c r="A86" s="31"/>
      <c r="B86" s="21"/>
      <c r="C86" s="31"/>
      <c r="D86" s="21"/>
      <c r="E86" s="31"/>
      <c r="F86" s="31"/>
      <c r="G86" s="31"/>
      <c r="H86" s="31"/>
      <c r="I86" s="20"/>
      <c r="J86" s="58">
        <f t="shared" si="5"/>
        <v>0</v>
      </c>
    </row>
    <row r="87" spans="1:10">
      <c r="A87" s="31"/>
      <c r="B87" s="21"/>
      <c r="C87" s="31"/>
      <c r="D87" s="21"/>
      <c r="E87" s="31"/>
      <c r="F87" s="31"/>
      <c r="G87" s="31"/>
      <c r="H87" s="31"/>
      <c r="I87" s="20"/>
      <c r="J87" s="58">
        <f t="shared" si="5"/>
        <v>0</v>
      </c>
    </row>
    <row r="88" spans="1:10">
      <c r="A88" s="31"/>
      <c r="B88" s="21"/>
      <c r="C88" s="31"/>
      <c r="D88" s="21"/>
      <c r="E88" s="31"/>
      <c r="F88" s="31"/>
      <c r="G88" s="31"/>
      <c r="H88" s="31"/>
      <c r="I88" s="20"/>
      <c r="J88" s="58">
        <f t="shared" si="5"/>
        <v>0</v>
      </c>
    </row>
    <row r="89" spans="1:10">
      <c r="A89" s="31"/>
      <c r="B89" s="21"/>
      <c r="C89" s="31"/>
      <c r="D89" s="21"/>
      <c r="E89" s="31"/>
      <c r="F89" s="31"/>
      <c r="G89" s="31"/>
      <c r="H89" s="31"/>
      <c r="I89" s="20"/>
      <c r="J89" s="58">
        <f t="shared" si="5"/>
        <v>0</v>
      </c>
    </row>
    <row r="90" spans="1:10">
      <c r="A90" s="31"/>
      <c r="B90" s="21"/>
      <c r="C90" s="31"/>
      <c r="D90" s="21"/>
      <c r="E90" s="31"/>
      <c r="F90" s="31"/>
      <c r="G90" s="31"/>
      <c r="H90" s="31"/>
      <c r="I90" s="20"/>
      <c r="J90" s="58">
        <f t="shared" si="5"/>
        <v>0</v>
      </c>
    </row>
    <row r="91" spans="1:10">
      <c r="A91" s="31"/>
      <c r="B91" s="21"/>
      <c r="C91" s="31"/>
      <c r="D91" s="21"/>
      <c r="E91" s="31"/>
      <c r="F91" s="31"/>
      <c r="G91" s="31"/>
      <c r="H91" s="31"/>
      <c r="I91" s="20"/>
      <c r="J91" s="58">
        <f t="shared" si="5"/>
        <v>0</v>
      </c>
    </row>
    <row r="92" spans="1:10">
      <c r="A92" s="31"/>
      <c r="B92" s="21"/>
      <c r="C92" s="31"/>
      <c r="D92" s="21"/>
      <c r="E92" s="31"/>
      <c r="F92" s="31"/>
      <c r="G92" s="31"/>
      <c r="H92" s="31"/>
      <c r="I92" s="20"/>
      <c r="J92" s="58">
        <f t="shared" si="5"/>
        <v>0</v>
      </c>
    </row>
    <row r="93" spans="1:10">
      <c r="A93" s="31"/>
      <c r="B93" s="21"/>
      <c r="C93" s="31"/>
      <c r="D93" s="21"/>
      <c r="E93" s="31"/>
      <c r="F93" s="31"/>
      <c r="G93" s="31"/>
      <c r="H93" s="31"/>
      <c r="I93" s="20"/>
      <c r="J93" s="58">
        <f t="shared" si="5"/>
        <v>0</v>
      </c>
    </row>
    <row r="94" spans="1:10">
      <c r="A94" s="31"/>
      <c r="B94" s="21"/>
      <c r="C94" s="31"/>
      <c r="D94" s="21"/>
      <c r="E94" s="31"/>
      <c r="F94" s="31"/>
      <c r="G94" s="31"/>
      <c r="H94" s="31"/>
      <c r="I94" s="20"/>
      <c r="J94" s="58">
        <f t="shared" si="5"/>
        <v>0</v>
      </c>
    </row>
    <row r="95" spans="1:10">
      <c r="A95" s="31"/>
      <c r="B95" s="21"/>
      <c r="C95" s="31"/>
      <c r="D95" s="21"/>
      <c r="E95" s="31"/>
      <c r="F95" s="31"/>
      <c r="G95" s="31"/>
      <c r="H95" s="31"/>
      <c r="I95" s="20"/>
      <c r="J95" s="58">
        <f t="shared" si="5"/>
        <v>0</v>
      </c>
    </row>
    <row r="96" spans="1:10">
      <c r="A96" s="64" t="s">
        <v>56</v>
      </c>
      <c r="B96" s="65"/>
      <c r="C96" s="65"/>
      <c r="D96" s="65"/>
      <c r="E96" s="65"/>
      <c r="F96" s="65"/>
      <c r="G96" s="65"/>
      <c r="H96" s="65"/>
      <c r="I96" s="66"/>
      <c r="J96" s="60">
        <f>SUM(J80:J95)</f>
        <v>0</v>
      </c>
    </row>
    <row r="97" spans="1:37" s="14" customFormat="1">
      <c r="A97" s="14">
        <v>7</v>
      </c>
      <c r="B97" s="14" t="s">
        <v>44</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row>
    <row r="98" spans="1:37" ht="30">
      <c r="A98" s="53" t="s">
        <v>34</v>
      </c>
      <c r="B98" s="53" t="s">
        <v>27</v>
      </c>
      <c r="C98" s="54" t="s">
        <v>45</v>
      </c>
      <c r="D98" s="54" t="s">
        <v>81</v>
      </c>
      <c r="E98" s="54" t="s">
        <v>39</v>
      </c>
    </row>
    <row r="99" spans="1:37">
      <c r="A99" s="20"/>
      <c r="B99" s="20"/>
      <c r="C99" s="55"/>
      <c r="D99" s="56"/>
      <c r="E99" s="63">
        <f>C99*0.5</f>
        <v>0</v>
      </c>
    </row>
    <row r="100" spans="1:37" s="34" customFormat="1">
      <c r="A100" s="20"/>
      <c r="B100" s="20"/>
      <c r="C100" s="55"/>
      <c r="D100" s="56"/>
      <c r="E100" s="63">
        <f t="shared" ref="E100:E129" si="6">C100*0.5</f>
        <v>0</v>
      </c>
      <c r="I100" s="33"/>
      <c r="J100" s="33"/>
      <c r="K100" s="33"/>
      <c r="L100" s="1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1:37">
      <c r="A101" s="20"/>
      <c r="B101" s="20"/>
      <c r="C101" s="55"/>
      <c r="D101" s="56"/>
      <c r="E101" s="63">
        <f t="shared" si="6"/>
        <v>0</v>
      </c>
    </row>
    <row r="102" spans="1:37">
      <c r="A102" s="20"/>
      <c r="B102" s="20"/>
      <c r="C102" s="55"/>
      <c r="D102" s="56"/>
      <c r="E102" s="63">
        <f t="shared" si="6"/>
        <v>0</v>
      </c>
    </row>
    <row r="103" spans="1:37">
      <c r="A103" s="20"/>
      <c r="B103" s="20"/>
      <c r="C103" s="55"/>
      <c r="D103" s="56"/>
      <c r="E103" s="63">
        <f t="shared" si="6"/>
        <v>0</v>
      </c>
    </row>
    <row r="104" spans="1:37">
      <c r="A104" s="20"/>
      <c r="B104" s="20"/>
      <c r="C104" s="55"/>
      <c r="D104" s="56"/>
      <c r="E104" s="63">
        <f t="shared" si="6"/>
        <v>0</v>
      </c>
    </row>
    <row r="105" spans="1:37">
      <c r="A105" s="20"/>
      <c r="B105" s="20"/>
      <c r="C105" s="55"/>
      <c r="D105" s="56"/>
      <c r="E105" s="63">
        <f t="shared" si="6"/>
        <v>0</v>
      </c>
    </row>
    <row r="106" spans="1:37">
      <c r="A106" s="20"/>
      <c r="B106" s="20"/>
      <c r="C106" s="55"/>
      <c r="D106" s="56"/>
      <c r="E106" s="63">
        <f t="shared" si="6"/>
        <v>0</v>
      </c>
    </row>
    <row r="107" spans="1:37">
      <c r="A107" s="20"/>
      <c r="B107" s="20"/>
      <c r="C107" s="55"/>
      <c r="D107" s="56"/>
      <c r="E107" s="63">
        <f t="shared" si="6"/>
        <v>0</v>
      </c>
    </row>
    <row r="108" spans="1:37">
      <c r="A108" s="20"/>
      <c r="B108" s="20"/>
      <c r="C108" s="55"/>
      <c r="D108" s="56"/>
      <c r="E108" s="63">
        <f t="shared" si="6"/>
        <v>0</v>
      </c>
    </row>
    <row r="109" spans="1:37">
      <c r="A109" s="20"/>
      <c r="B109" s="20"/>
      <c r="C109" s="55"/>
      <c r="D109" s="56"/>
      <c r="E109" s="63">
        <f t="shared" si="6"/>
        <v>0</v>
      </c>
    </row>
    <row r="110" spans="1:37">
      <c r="A110" s="20"/>
      <c r="B110" s="20"/>
      <c r="C110" s="55"/>
      <c r="D110" s="56"/>
      <c r="E110" s="63">
        <f t="shared" si="6"/>
        <v>0</v>
      </c>
    </row>
    <row r="111" spans="1:37">
      <c r="A111" s="20"/>
      <c r="B111" s="20"/>
      <c r="C111" s="55"/>
      <c r="D111" s="56"/>
      <c r="E111" s="63">
        <f t="shared" si="6"/>
        <v>0</v>
      </c>
    </row>
    <row r="112" spans="1:37">
      <c r="A112" s="20"/>
      <c r="B112" s="20"/>
      <c r="C112" s="55"/>
      <c r="D112" s="56"/>
      <c r="E112" s="63">
        <f t="shared" si="6"/>
        <v>0</v>
      </c>
    </row>
    <row r="113" spans="1:5">
      <c r="A113" s="20"/>
      <c r="B113" s="20"/>
      <c r="C113" s="55"/>
      <c r="D113" s="56"/>
      <c r="E113" s="63">
        <f t="shared" si="6"/>
        <v>0</v>
      </c>
    </row>
    <row r="114" spans="1:5">
      <c r="A114" s="20"/>
      <c r="B114" s="20"/>
      <c r="C114" s="55"/>
      <c r="D114" s="56"/>
      <c r="E114" s="63">
        <f t="shared" si="6"/>
        <v>0</v>
      </c>
    </row>
    <row r="115" spans="1:5">
      <c r="A115" s="20"/>
      <c r="B115" s="20"/>
      <c r="C115" s="55"/>
      <c r="D115" s="56"/>
      <c r="E115" s="63">
        <f t="shared" si="6"/>
        <v>0</v>
      </c>
    </row>
    <row r="116" spans="1:5">
      <c r="A116" s="20"/>
      <c r="B116" s="20"/>
      <c r="C116" s="55"/>
      <c r="D116" s="56"/>
      <c r="E116" s="63">
        <f t="shared" si="6"/>
        <v>0</v>
      </c>
    </row>
    <row r="117" spans="1:5">
      <c r="A117" s="20"/>
      <c r="B117" s="20"/>
      <c r="C117" s="55"/>
      <c r="D117" s="56"/>
      <c r="E117" s="63">
        <f t="shared" si="6"/>
        <v>0</v>
      </c>
    </row>
    <row r="118" spans="1:5">
      <c r="A118" s="20"/>
      <c r="B118" s="20"/>
      <c r="C118" s="55"/>
      <c r="D118" s="56"/>
      <c r="E118" s="63">
        <f t="shared" si="6"/>
        <v>0</v>
      </c>
    </row>
    <row r="119" spans="1:5">
      <c r="A119" s="20"/>
      <c r="B119" s="20"/>
      <c r="C119" s="55"/>
      <c r="D119" s="56"/>
      <c r="E119" s="63">
        <f t="shared" si="6"/>
        <v>0</v>
      </c>
    </row>
    <row r="120" spans="1:5">
      <c r="A120" s="20"/>
      <c r="B120" s="20"/>
      <c r="C120" s="55"/>
      <c r="D120" s="56"/>
      <c r="E120" s="63">
        <f t="shared" si="6"/>
        <v>0</v>
      </c>
    </row>
    <row r="121" spans="1:5">
      <c r="A121" s="20"/>
      <c r="B121" s="20"/>
      <c r="C121" s="55"/>
      <c r="D121" s="56"/>
      <c r="E121" s="63">
        <f t="shared" si="6"/>
        <v>0</v>
      </c>
    </row>
    <row r="122" spans="1:5">
      <c r="A122" s="20"/>
      <c r="B122" s="20"/>
      <c r="C122" s="55"/>
      <c r="D122" s="56"/>
      <c r="E122" s="63">
        <f t="shared" si="6"/>
        <v>0</v>
      </c>
    </row>
    <row r="123" spans="1:5">
      <c r="A123" s="20"/>
      <c r="B123" s="20"/>
      <c r="C123" s="55"/>
      <c r="D123" s="56"/>
      <c r="E123" s="63">
        <f t="shared" si="6"/>
        <v>0</v>
      </c>
    </row>
    <row r="124" spans="1:5">
      <c r="A124" s="20"/>
      <c r="B124" s="20"/>
      <c r="C124" s="55"/>
      <c r="D124" s="56"/>
      <c r="E124" s="63">
        <f t="shared" si="6"/>
        <v>0</v>
      </c>
    </row>
    <row r="125" spans="1:5">
      <c r="A125" s="20"/>
      <c r="B125" s="20"/>
      <c r="C125" s="55"/>
      <c r="D125" s="56"/>
      <c r="E125" s="63">
        <f t="shared" si="6"/>
        <v>0</v>
      </c>
    </row>
    <row r="126" spans="1:5">
      <c r="A126" s="20"/>
      <c r="B126" s="20"/>
      <c r="C126" s="55"/>
      <c r="D126" s="56"/>
      <c r="E126" s="63">
        <f t="shared" si="6"/>
        <v>0</v>
      </c>
    </row>
    <row r="127" spans="1:5">
      <c r="A127" s="20"/>
      <c r="B127" s="20"/>
      <c r="C127" s="55"/>
      <c r="D127" s="56"/>
      <c r="E127" s="63">
        <f t="shared" si="6"/>
        <v>0</v>
      </c>
    </row>
    <row r="128" spans="1:5">
      <c r="A128" s="31"/>
      <c r="B128" s="31"/>
      <c r="C128" s="55"/>
      <c r="D128" s="31"/>
      <c r="E128" s="63">
        <f t="shared" si="6"/>
        <v>0</v>
      </c>
    </row>
    <row r="129" spans="1:5">
      <c r="A129" s="31"/>
      <c r="B129" s="31"/>
      <c r="C129" s="55"/>
      <c r="D129" s="31"/>
      <c r="E129" s="63">
        <f t="shared" si="6"/>
        <v>0</v>
      </c>
    </row>
    <row r="130" spans="1:5">
      <c r="A130" s="64" t="s">
        <v>56</v>
      </c>
      <c r="B130" s="65"/>
      <c r="C130" s="65"/>
      <c r="D130" s="66"/>
      <c r="E130" s="57">
        <f>SUM(E99:E129)</f>
        <v>0</v>
      </c>
    </row>
  </sheetData>
  <mergeCells count="7">
    <mergeCell ref="A130:D130"/>
    <mergeCell ref="A13:D13"/>
    <mergeCell ref="A70:J70"/>
    <mergeCell ref="A96:I96"/>
    <mergeCell ref="A37:L37"/>
    <mergeCell ref="A59:F59"/>
    <mergeCell ref="A77:I77"/>
  </mergeCells>
  <pageMargins left="0.70866141732283472" right="0.70866141732283472" top="0.74803149606299213" bottom="0.74803149606299213" header="0.31496062992125984" footer="0.31496062992125984"/>
  <pageSetup paperSize="9" scale="27" fitToHeight="0" orientation="landscape" r:id="rId1"/>
</worksheet>
</file>

<file path=xl/worksheets/sheet2.xml><?xml version="1.0" encoding="utf-8"?>
<worksheet xmlns="http://schemas.openxmlformats.org/spreadsheetml/2006/main" xmlns:r="http://schemas.openxmlformats.org/officeDocument/2006/relationships">
  <dimension ref="A1:E27"/>
  <sheetViews>
    <sheetView topLeftCell="A2" zoomScale="88" workbookViewId="0">
      <selection activeCell="C16" sqref="C16:C18"/>
    </sheetView>
  </sheetViews>
  <sheetFormatPr defaultColWidth="10" defaultRowHeight="15"/>
  <cols>
    <col min="2" max="2" width="50.28515625" customWidth="1"/>
    <col min="3" max="3" width="16.85546875" style="1" customWidth="1"/>
    <col min="4" max="4" width="19.5703125" customWidth="1"/>
  </cols>
  <sheetData>
    <row r="1" spans="1:4" ht="18.75">
      <c r="A1" s="86" t="s">
        <v>46</v>
      </c>
      <c r="B1" s="87"/>
      <c r="C1" s="87"/>
      <c r="D1" s="88"/>
    </row>
    <row r="2" spans="1:4" ht="93.75" customHeight="1">
      <c r="A2" s="91" t="s">
        <v>80</v>
      </c>
      <c r="B2" s="87"/>
      <c r="C2" s="87"/>
      <c r="D2" s="88"/>
    </row>
    <row r="3" spans="1:4">
      <c r="A3" s="2" t="s">
        <v>62</v>
      </c>
      <c r="B3" s="2" t="s">
        <v>47</v>
      </c>
      <c r="C3" s="3" t="s">
        <v>48</v>
      </c>
      <c r="D3" s="2" t="s">
        <v>49</v>
      </c>
    </row>
    <row r="4" spans="1:4">
      <c r="A4" s="100">
        <v>1</v>
      </c>
      <c r="B4" s="98" t="s">
        <v>50</v>
      </c>
      <c r="C4" s="96">
        <f>'Best researcher award input she'!E13</f>
        <v>0</v>
      </c>
      <c r="D4" s="92"/>
    </row>
    <row r="5" spans="1:4">
      <c r="A5" s="101"/>
      <c r="B5" s="99"/>
      <c r="C5" s="97"/>
      <c r="D5" s="93"/>
    </row>
    <row r="6" spans="1:4">
      <c r="A6" s="101"/>
      <c r="B6" s="99"/>
      <c r="C6" s="97"/>
      <c r="D6" s="93"/>
    </row>
    <row r="7" spans="1:4">
      <c r="A7" s="75">
        <v>2</v>
      </c>
      <c r="B7" s="78" t="s">
        <v>51</v>
      </c>
      <c r="C7" s="81">
        <f>'Best researcher award input she'!N37</f>
        <v>0</v>
      </c>
      <c r="D7" s="75"/>
    </row>
    <row r="8" spans="1:4">
      <c r="A8" s="76"/>
      <c r="B8" s="79"/>
      <c r="C8" s="82"/>
      <c r="D8" s="76"/>
    </row>
    <row r="9" spans="1:4">
      <c r="A9" s="77"/>
      <c r="B9" s="80"/>
      <c r="C9" s="83"/>
      <c r="D9" s="77"/>
    </row>
    <row r="10" spans="1:4">
      <c r="A10" s="89">
        <v>3</v>
      </c>
      <c r="B10" s="94" t="s">
        <v>52</v>
      </c>
      <c r="C10" s="84">
        <f>'Best researcher award input she'!G59</f>
        <v>0</v>
      </c>
      <c r="D10" s="89"/>
    </row>
    <row r="11" spans="1:4">
      <c r="A11" s="90"/>
      <c r="B11" s="95"/>
      <c r="C11" s="85"/>
      <c r="D11" s="90"/>
    </row>
    <row r="12" spans="1:4">
      <c r="A12" s="89">
        <v>4</v>
      </c>
      <c r="B12" s="94" t="s">
        <v>53</v>
      </c>
      <c r="C12" s="84">
        <f>'Best researcher award input she'!K70</f>
        <v>0</v>
      </c>
      <c r="D12" s="89"/>
    </row>
    <row r="13" spans="1:4">
      <c r="A13" s="90"/>
      <c r="B13" s="95"/>
      <c r="C13" s="85"/>
      <c r="D13" s="90"/>
    </row>
    <row r="14" spans="1:4">
      <c r="A14" s="75">
        <v>5</v>
      </c>
      <c r="B14" s="78" t="s">
        <v>61</v>
      </c>
      <c r="C14" s="81">
        <f>'Best researcher award input she'!N77</f>
        <v>0</v>
      </c>
      <c r="D14" s="75"/>
    </row>
    <row r="15" spans="1:4">
      <c r="A15" s="77"/>
      <c r="B15" s="80"/>
      <c r="C15" s="83"/>
      <c r="D15" s="77"/>
    </row>
    <row r="16" spans="1:4">
      <c r="A16" s="75">
        <v>6</v>
      </c>
      <c r="B16" s="78" t="s">
        <v>54</v>
      </c>
      <c r="C16" s="81">
        <f>'Best researcher award input she'!J96</f>
        <v>0</v>
      </c>
      <c r="D16" s="75"/>
    </row>
    <row r="17" spans="1:5">
      <c r="A17" s="76"/>
      <c r="B17" s="79"/>
      <c r="C17" s="82"/>
      <c r="D17" s="76"/>
    </row>
    <row r="18" spans="1:5">
      <c r="A18" s="77"/>
      <c r="B18" s="80"/>
      <c r="C18" s="83"/>
      <c r="D18" s="77"/>
    </row>
    <row r="19" spans="1:5">
      <c r="A19" s="5">
        <v>7</v>
      </c>
      <c r="B19" s="6" t="s">
        <v>55</v>
      </c>
      <c r="C19" s="7">
        <f>'Best researcher award input she'!E130</f>
        <v>0</v>
      </c>
      <c r="D19" s="4"/>
    </row>
    <row r="20" spans="1:5" s="8" customFormat="1">
      <c r="A20" s="73" t="s">
        <v>57</v>
      </c>
      <c r="B20" s="73"/>
      <c r="C20" s="9">
        <f>SUM(C4:C19)</f>
        <v>0</v>
      </c>
      <c r="D20" s="9">
        <f>SUM(D4:D19)</f>
        <v>0</v>
      </c>
    </row>
    <row r="23" spans="1:5">
      <c r="C23" s="74" t="s">
        <v>58</v>
      </c>
      <c r="D23" s="74"/>
      <c r="E23" s="74"/>
    </row>
    <row r="24" spans="1:5">
      <c r="C24" s="8"/>
      <c r="D24" s="10"/>
      <c r="E24" s="8"/>
    </row>
    <row r="25" spans="1:5">
      <c r="C25" s="8"/>
      <c r="D25" s="10"/>
      <c r="E25" s="8"/>
    </row>
    <row r="26" spans="1:5">
      <c r="C26" s="74" t="s">
        <v>59</v>
      </c>
      <c r="D26" s="74"/>
      <c r="E26" s="74"/>
    </row>
    <row r="27" spans="1:5">
      <c r="C27" s="74" t="s">
        <v>60</v>
      </c>
      <c r="D27" s="74"/>
      <c r="E27" s="74"/>
    </row>
  </sheetData>
  <mergeCells count="30">
    <mergeCell ref="D10:D11"/>
    <mergeCell ref="D12:D13"/>
    <mergeCell ref="B4:B6"/>
    <mergeCell ref="A7:A9"/>
    <mergeCell ref="A4:A6"/>
    <mergeCell ref="D7:D9"/>
    <mergeCell ref="B14:B15"/>
    <mergeCell ref="C7:C9"/>
    <mergeCell ref="C12:C13"/>
    <mergeCell ref="C10:C11"/>
    <mergeCell ref="A1:D1"/>
    <mergeCell ref="A12:A13"/>
    <mergeCell ref="D14:D15"/>
    <mergeCell ref="A2:D2"/>
    <mergeCell ref="C14:C15"/>
    <mergeCell ref="D4:D6"/>
    <mergeCell ref="A10:A11"/>
    <mergeCell ref="B7:B9"/>
    <mergeCell ref="B10:B11"/>
    <mergeCell ref="B12:B13"/>
    <mergeCell ref="A14:A15"/>
    <mergeCell ref="C4:C6"/>
    <mergeCell ref="A20:B20"/>
    <mergeCell ref="C26:E26"/>
    <mergeCell ref="C27:E27"/>
    <mergeCell ref="C23:E23"/>
    <mergeCell ref="D16:D18"/>
    <mergeCell ref="A16:A18"/>
    <mergeCell ref="B16:B18"/>
    <mergeCell ref="C16:C18"/>
  </mergeCells>
  <pageMargins left="0.70866141732283472" right="0.70866141732283472" top="0.74803149606299213" bottom="0.74803149606299213" header="0.31496062992125984" footer="0.31496062992125984"/>
  <pageSetup paperSize="9"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Best researcher award input she</vt:lpstr>
      <vt:lpstr>Output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SM-T290</dc:creator>
  <cp:lastModifiedBy>hp</cp:lastModifiedBy>
  <cp:lastPrinted>2021-02-17T10:02:11Z</cp:lastPrinted>
  <dcterms:created xsi:type="dcterms:W3CDTF">2006-09-15T13:00:00Z</dcterms:created>
  <dcterms:modified xsi:type="dcterms:W3CDTF">2021-10-04T11:37:53Z</dcterms:modified>
</cp:coreProperties>
</file>